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5.ITA สภ.กาบเชิง 2568\3.การบริหารเงินงบประมาณ\12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2489F4B9-1EC6-44D7-A333-0A96032CE9B4}" xr6:coauthVersionLast="47" xr6:coauthVersionMax="47" xr10:uidLastSave="{00000000-0000-0000-0000-000000000000}"/>
  <bookViews>
    <workbookView xWindow="-120" yWindow="-120" windowWidth="20730" windowHeight="11160" xr2:uid="{7E6F11BC-22DF-414D-8C2E-1BC94C0332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K53" i="1"/>
  <c r="K52" i="1"/>
  <c r="K51" i="1"/>
  <c r="K49" i="1"/>
  <c r="K48" i="1"/>
  <c r="K47" i="1"/>
  <c r="K44" i="1"/>
  <c r="K41" i="1"/>
  <c r="K40" i="1"/>
  <c r="K39" i="1"/>
  <c r="K38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I59" i="1"/>
  <c r="J59" i="1" s="1"/>
  <c r="H59" i="1"/>
  <c r="G59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F59" i="1"/>
  <c r="E59" i="1"/>
  <c r="J29" i="1"/>
  <c r="I29" i="1"/>
  <c r="H29" i="1"/>
  <c r="G29" i="1"/>
  <c r="F29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E29" i="1"/>
  <c r="K9" i="1"/>
  <c r="K29" i="1" s="1"/>
</calcChain>
</file>

<file path=xl/sharedStrings.xml><?xml version="1.0" encoding="utf-8"?>
<sst xmlns="http://schemas.openxmlformats.org/spreadsheetml/2006/main" count="163" uniqueCount="54">
  <si>
    <t>ที่</t>
  </si>
  <si>
    <t>ชื่อโครงการ/กิจกรรม</t>
  </si>
  <si>
    <t>เป้าหมาย</t>
  </si>
  <si>
    <t>วิธีดำเนินการ</t>
  </si>
  <si>
    <t>จำนวนงบประมาณ/แหล่งที่จัดสรร/สนับสนุน</t>
  </si>
  <si>
    <t>สตช. (บาท)</t>
  </si>
  <si>
    <t>ไตรมาส 1-2</t>
  </si>
  <si>
    <t>ระยะเวลา</t>
  </si>
  <si>
    <t>ดำเนินการ</t>
  </si>
  <si>
    <t>ผลที่คาดว่า</t>
  </si>
  <si>
    <t>จะได้รับ</t>
  </si>
  <si>
    <t>รวม</t>
  </si>
  <si>
    <t>งานบริการประชาชน</t>
  </si>
  <si>
    <t>สร้างความพึงพอใจให้เจ้าหน้าที่</t>
  </si>
  <si>
    <t>(บาท)</t>
  </si>
  <si>
    <t xml:space="preserve">ภาคเอกชน </t>
  </si>
  <si>
    <t xml:space="preserve">อปท. </t>
  </si>
  <si>
    <t xml:space="preserve">อื่น ๆ </t>
  </si>
  <si>
    <t>ปฏิรูประบบงานสอบสวน</t>
  </si>
  <si>
    <t>จัดสรรเพิ่มเติม (น้ำมันรถเช่า)</t>
  </si>
  <si>
    <t>ค่าตอบแทนการปฏิบัติงานนอกเวลา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</si>
  <si>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</si>
  <si>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</si>
  <si>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</si>
  <si>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</si>
  <si>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</si>
  <si>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</si>
  <si>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</si>
  <si>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</si>
  <si>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ค่าวัสดุจราจร</t>
  </si>
  <si>
    <t>ค่าวัสดุสำนักงาน</t>
  </si>
  <si>
    <t>ค่าอาหารผู้ต้องหา</t>
  </si>
  <si>
    <t>สาธารณูปโภค</t>
  </si>
  <si>
    <t>งบแก้ปัญหา</t>
  </si>
  <si>
    <t>แผนการใช้จ่ายงบประมาณ สถานีตำรวจภูธรกาบเชิง</t>
  </si>
  <si>
    <t>ประจำปีงบประมาณ พ.ศ. 2568</t>
  </si>
  <si>
    <t>ตั้งแต่ 1 ต.ค. 67 - 30 ก.ย. 68</t>
  </si>
  <si>
    <t>1 ต.ค.67- 30 ก.ย.68</t>
  </si>
  <si>
    <t>ไตรมาส 3 - 4</t>
  </si>
  <si>
    <t>ผลการดำเนินงาน</t>
  </si>
  <si>
    <t>ปัญหา/อุปสรรค</t>
  </si>
  <si>
    <t xml:space="preserve">หน่วยงานภาครัฐ </t>
  </si>
  <si>
    <t>แนวทางการแก้ไข</t>
  </si>
  <si>
    <t>ให้ จนท.การเงินทำการเบิก</t>
  </si>
  <si>
    <t>สรุปรายงานผลการใช้จ่ายงบประมาณ สถานีตำรวจภูธรกาบเชิง</t>
  </si>
  <si>
    <t>งบประมาณที่ได้รับ (บาท)</t>
  </si>
  <si>
    <t xml:space="preserve">ไตรมาส 1 - 2 </t>
  </si>
  <si>
    <t xml:space="preserve">ไตรมาส 3 - 4 </t>
  </si>
  <si>
    <t>คิดเป็น</t>
  </si>
  <si>
    <t>ไม่มี</t>
  </si>
  <si>
    <t>ผลการเบิกจ่าย</t>
  </si>
  <si>
    <t>คิดเป็นร้อยละ</t>
  </si>
  <si>
    <t>ข้อมูล ณ วันที่ 30 เมษายน  2568</t>
  </si>
  <si>
    <t>เบิกเกินงบ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</si>
</sst>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1" xfId="1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43" fontId="5" fillId="0" borderId="1" xfId="0" applyNumberFormat="1" applyFont="1" applyBorder="1"/>
    <xf numFmtId="43" fontId="6" fillId="0" borderId="3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6" fillId="0" borderId="1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ED5E8BEE-2597-417F-8463-F1593F6F9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9C1A-96D4-4BBD-9C50-CC00A437267E}">
  <dimension ref="B2:N59"/>
  <sheetViews>
    <sheetView tabSelected="1" topLeftCell="A2" workbookViewId="0">
      <selection activeCell="H12" sqref="H12"/>
    </sheetView>
  </sheetViews>
  <sheetFormatPr defaultRowHeight="18.75" x14ac:dyDescent="0.45"/>
  <cols>
    <col min="1" max="1" width="0.375" style="1" customWidth="1"/>
    <col min="2" max="2" width="2.625" style="2" customWidth="1"/>
    <col min="3" max="3" width="19" style="1" customWidth="1"/>
    <col min="4" max="4" width="14.5" style="1" customWidth="1"/>
    <col min="5" max="5" width="10.75" style="1" customWidth="1"/>
    <col min="6" max="6" width="9.375" style="1" customWidth="1"/>
    <col min="7" max="7" width="9.875" style="1" customWidth="1"/>
    <col min="8" max="8" width="10" style="19" customWidth="1"/>
    <col min="9" max="9" width="9" style="19" customWidth="1"/>
    <col min="10" max="10" width="10" style="1" customWidth="1"/>
    <col min="11" max="11" width="9.625" style="19" customWidth="1"/>
    <col min="12" max="12" width="12.25" style="2" customWidth="1"/>
    <col min="13" max="13" width="18.75" style="1" customWidth="1"/>
    <col min="14" max="16384" width="9" style="1"/>
  </cols>
  <sheetData>
    <row r="2" spans="2:14" x14ac:dyDescent="0.45">
      <c r="B2" s="31" t="s">
        <v>34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4" x14ac:dyDescent="0.45">
      <c r="B3" s="31" t="s">
        <v>35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4" ht="17.25" customHeight="1" x14ac:dyDescent="0.45">
      <c r="B4" s="31" t="s">
        <v>36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6" spans="2:14" x14ac:dyDescent="0.45">
      <c r="B6" s="4"/>
      <c r="C6" s="4"/>
      <c r="D6" s="4" t="s">
        <v>2</v>
      </c>
      <c r="E6" s="24" t="s">
        <v>4</v>
      </c>
      <c r="F6" s="24"/>
      <c r="G6" s="24"/>
      <c r="H6" s="24"/>
      <c r="I6" s="24"/>
      <c r="J6" s="24"/>
      <c r="K6" s="21"/>
      <c r="L6" s="7" t="s">
        <v>7</v>
      </c>
      <c r="M6" s="7" t="s">
        <v>9</v>
      </c>
      <c r="N6" s="3"/>
    </row>
    <row r="7" spans="2:14" x14ac:dyDescent="0.45">
      <c r="B7" s="4" t="s">
        <v>0</v>
      </c>
      <c r="C7" s="4" t="s">
        <v>1</v>
      </c>
      <c r="D7" s="4" t="s">
        <v>3</v>
      </c>
      <c r="E7" s="24" t="s">
        <v>5</v>
      </c>
      <c r="F7" s="24"/>
      <c r="G7" s="5" t="s">
        <v>41</v>
      </c>
      <c r="H7" s="17" t="s">
        <v>15</v>
      </c>
      <c r="I7" s="17" t="s">
        <v>16</v>
      </c>
      <c r="J7" s="5" t="s">
        <v>17</v>
      </c>
      <c r="K7" s="17" t="s">
        <v>11</v>
      </c>
      <c r="L7" s="8" t="s">
        <v>8</v>
      </c>
      <c r="M7" s="8" t="s">
        <v>10</v>
      </c>
      <c r="N7" s="3"/>
    </row>
    <row r="8" spans="2:14" x14ac:dyDescent="0.45">
      <c r="B8" s="4"/>
      <c r="C8" s="4"/>
      <c r="D8" s="4"/>
      <c r="E8" s="4" t="s">
        <v>6</v>
      </c>
      <c r="F8" s="4" t="s">
        <v>38</v>
      </c>
      <c r="G8" s="6" t="s">
        <v>14</v>
      </c>
      <c r="H8" s="18" t="s">
        <v>14</v>
      </c>
      <c r="I8" s="18" t="s">
        <v>14</v>
      </c>
      <c r="J8" s="6" t="s">
        <v>14</v>
      </c>
      <c r="K8" s="18" t="s">
        <v>14</v>
      </c>
      <c r="L8" s="6"/>
      <c r="M8" s="6"/>
      <c r="N8" s="3"/>
    </row>
    <row r="9" spans="2:14" x14ac:dyDescent="0.45">
      <c r="B9" s="9">
        <v>1</v>
      </c>
      <c r="C9" s="10" t="s">
        <v>18</v>
      </c>
      <c r="D9" s="9" t="s">
        <v>12</v>
      </c>
      <c r="E9" s="12">
        <v>65700</v>
      </c>
      <c r="F9" s="12">
        <v>0</v>
      </c>
      <c r="G9" s="12">
        <v>0</v>
      </c>
      <c r="H9" s="11">
        <v>0</v>
      </c>
      <c r="I9" s="11">
        <v>0</v>
      </c>
      <c r="J9" s="12">
        <v>0</v>
      </c>
      <c r="K9" s="11">
        <f>E9+F9+G9+H9+I9+J9</f>
        <v>65700</v>
      </c>
      <c r="L9" s="9" t="s">
        <v>37</v>
      </c>
      <c r="M9" s="6" t="s">
        <v>13</v>
      </c>
    </row>
    <row r="10" spans="2:14" x14ac:dyDescent="0.45">
      <c r="B10" s="9">
        <v>2</v>
      </c>
      <c r="C10" s="10" t="s">
        <v>19</v>
      </c>
      <c r="D10" s="9" t="s">
        <v>12</v>
      </c>
      <c r="E10" s="12">
        <v>60000</v>
      </c>
      <c r="F10" s="12">
        <v>0</v>
      </c>
      <c r="G10" s="12">
        <v>0</v>
      </c>
      <c r="H10" s="11">
        <v>0</v>
      </c>
      <c r="I10" s="11">
        <v>0</v>
      </c>
      <c r="J10" s="12">
        <v>0</v>
      </c>
      <c r="K10" s="11">
        <f t="shared" ref="K10:K24" si="0">E10+F10+G10+H10+I10+J10</f>
        <v>60000</v>
      </c>
      <c r="L10" s="9" t="s">
        <v>37</v>
      </c>
      <c r="M10" s="6" t="s">
        <v>13</v>
      </c>
    </row>
    <row r="11" spans="2:14" x14ac:dyDescent="0.45">
      <c r="B11" s="9">
        <v>3</v>
      </c>
      <c r="C11" s="10" t="s">
        <v>20</v>
      </c>
      <c r="D11" s="9" t="s">
        <v>12</v>
      </c>
      <c r="E11" s="12">
        <v>571200</v>
      </c>
      <c r="F11" s="12">
        <v>0</v>
      </c>
      <c r="G11" s="12">
        <v>0</v>
      </c>
      <c r="H11" s="11">
        <v>0</v>
      </c>
      <c r="I11" s="11">
        <v>0</v>
      </c>
      <c r="J11" s="12">
        <v>0</v>
      </c>
      <c r="K11" s="11">
        <f t="shared" si="0"/>
        <v>571200</v>
      </c>
      <c r="L11" s="9" t="s">
        <v>37</v>
      </c>
      <c r="M11" s="6" t="s">
        <v>13</v>
      </c>
    </row>
    <row r="12" spans="2:14" x14ac:dyDescent="0.45">
      <c r="B12" s="9">
        <v>4</v>
      </c>
      <c r="C12" s="10" t="s">
        <v>21</v>
      </c>
      <c r="D12" s="9" t="s">
        <v>12</v>
      </c>
      <c r="E12" s="12">
        <v>25400</v>
      </c>
      <c r="F12" s="12">
        <v>15000</v>
      </c>
      <c r="G12" s="12">
        <v>0</v>
      </c>
      <c r="H12" s="11">
        <v>0</v>
      </c>
      <c r="I12" s="11">
        <v>0</v>
      </c>
      <c r="J12" s="12">
        <v>0</v>
      </c>
      <c r="K12" s="11">
        <f t="shared" si="0"/>
        <v>40400</v>
      </c>
      <c r="L12" s="9" t="s">
        <v>37</v>
      </c>
      <c r="M12" s="6" t="s">
        <v>13</v>
      </c>
    </row>
    <row r="13" spans="2:14" x14ac:dyDescent="0.45">
      <c r="B13" s="9">
        <v>5</v>
      </c>
      <c r="C13" s="10" t="s">
        <v>22</v>
      </c>
      <c r="D13" s="9" t="s">
        <v>12</v>
      </c>
      <c r="E13" s="12">
        <v>5200</v>
      </c>
      <c r="F13" s="12">
        <v>0</v>
      </c>
      <c r="G13" s="12">
        <v>0</v>
      </c>
      <c r="H13" s="11">
        <v>0</v>
      </c>
      <c r="I13" s="11">
        <v>0</v>
      </c>
      <c r="J13" s="12">
        <v>0</v>
      </c>
      <c r="K13" s="11">
        <f t="shared" si="0"/>
        <v>5200</v>
      </c>
      <c r="L13" s="9" t="s">
        <v>37</v>
      </c>
      <c r="M13" s="6" t="s">
        <v>13</v>
      </c>
    </row>
    <row r="14" spans="2:14" x14ac:dyDescent="0.45">
      <c r="B14" s="9">
        <v>6</v>
      </c>
      <c r="C14" s="10" t="s">
        <v>23</v>
      </c>
      <c r="D14" s="9" t="s">
        <v>12</v>
      </c>
      <c r="E14" s="12">
        <v>31800</v>
      </c>
      <c r="F14" s="12">
        <v>0</v>
      </c>
      <c r="G14" s="12">
        <v>0</v>
      </c>
      <c r="H14" s="11">
        <v>0</v>
      </c>
      <c r="I14" s="11">
        <v>0</v>
      </c>
      <c r="J14" s="12">
        <v>0</v>
      </c>
      <c r="K14" s="11">
        <f t="shared" si="0"/>
        <v>31800</v>
      </c>
      <c r="L14" s="9" t="s">
        <v>37</v>
      </c>
      <c r="M14" s="6" t="s">
        <v>13</v>
      </c>
    </row>
    <row r="15" spans="2:14" x14ac:dyDescent="0.45">
      <c r="B15" s="9">
        <v>7</v>
      </c>
      <c r="C15" s="10" t="s">
        <v>24</v>
      </c>
      <c r="D15" s="9" t="s">
        <v>12</v>
      </c>
      <c r="E15" s="12">
        <v>1400</v>
      </c>
      <c r="F15" s="12">
        <v>0</v>
      </c>
      <c r="G15" s="12">
        <v>0</v>
      </c>
      <c r="H15" s="11">
        <v>0</v>
      </c>
      <c r="I15" s="11">
        <v>0</v>
      </c>
      <c r="J15" s="12">
        <v>0</v>
      </c>
      <c r="K15" s="11">
        <f t="shared" si="0"/>
        <v>1400</v>
      </c>
      <c r="L15" s="9" t="s">
        <v>37</v>
      </c>
      <c r="M15" s="6" t="s">
        <v>13</v>
      </c>
    </row>
    <row r="16" spans="2:14" x14ac:dyDescent="0.45">
      <c r="B16" s="9">
        <v>8</v>
      </c>
      <c r="C16" s="10" t="s">
        <v>25</v>
      </c>
      <c r="D16" s="9" t="s">
        <v>12</v>
      </c>
      <c r="E16" s="12">
        <v>63600</v>
      </c>
      <c r="F16" s="12">
        <v>733500</v>
      </c>
      <c r="G16" s="12">
        <v>0</v>
      </c>
      <c r="H16" s="11">
        <v>0</v>
      </c>
      <c r="I16" s="11">
        <v>0</v>
      </c>
      <c r="J16" s="12">
        <v>0</v>
      </c>
      <c r="K16" s="11">
        <f t="shared" si="0"/>
        <v>797100</v>
      </c>
      <c r="L16" s="9" t="s">
        <v>37</v>
      </c>
      <c r="M16" s="6" t="s">
        <v>13</v>
      </c>
    </row>
    <row r="17" spans="2:13" x14ac:dyDescent="0.45">
      <c r="B17" s="9">
        <v>9</v>
      </c>
      <c r="C17" s="10" t="s">
        <v>26</v>
      </c>
      <c r="D17" s="9" t="s">
        <v>12</v>
      </c>
      <c r="E17" s="12">
        <v>14000</v>
      </c>
      <c r="F17" s="12">
        <v>25000</v>
      </c>
      <c r="G17" s="12">
        <v>0</v>
      </c>
      <c r="H17" s="11">
        <v>0</v>
      </c>
      <c r="I17" s="11">
        <v>0</v>
      </c>
      <c r="J17" s="12">
        <v>0</v>
      </c>
      <c r="K17" s="11">
        <f t="shared" si="0"/>
        <v>39000</v>
      </c>
      <c r="L17" s="9" t="s">
        <v>37</v>
      </c>
      <c r="M17" s="6" t="s">
        <v>13</v>
      </c>
    </row>
    <row r="18" spans="2:13" x14ac:dyDescent="0.45">
      <c r="B18" s="9">
        <v>10</v>
      </c>
      <c r="C18" s="10" t="s">
        <v>27</v>
      </c>
      <c r="D18" s="9" t="s">
        <v>12</v>
      </c>
      <c r="E18" s="12">
        <v>31000</v>
      </c>
      <c r="F18" s="12">
        <v>0</v>
      </c>
      <c r="G18" s="12">
        <v>0</v>
      </c>
      <c r="H18" s="11">
        <v>0</v>
      </c>
      <c r="I18" s="11">
        <v>0</v>
      </c>
      <c r="J18" s="12">
        <v>0</v>
      </c>
      <c r="K18" s="11">
        <f t="shared" si="0"/>
        <v>31000</v>
      </c>
      <c r="L18" s="9" t="s">
        <v>37</v>
      </c>
      <c r="M18" s="6" t="s">
        <v>13</v>
      </c>
    </row>
    <row r="19" spans="2:13" x14ac:dyDescent="0.45">
      <c r="B19" s="9">
        <v>11</v>
      </c>
      <c r="C19" s="10" t="s">
        <v>28</v>
      </c>
      <c r="D19" s="9" t="s">
        <v>12</v>
      </c>
      <c r="E19" s="12">
        <v>881500</v>
      </c>
      <c r="F19" s="12">
        <v>492000</v>
      </c>
      <c r="G19" s="12">
        <v>0</v>
      </c>
      <c r="H19" s="11">
        <v>0</v>
      </c>
      <c r="I19" s="11">
        <v>0</v>
      </c>
      <c r="J19" s="12">
        <v>0</v>
      </c>
      <c r="K19" s="11">
        <f t="shared" si="0"/>
        <v>1373500</v>
      </c>
      <c r="L19" s="9" t="s">
        <v>37</v>
      </c>
      <c r="M19" s="6" t="s">
        <v>13</v>
      </c>
    </row>
    <row r="20" spans="2:13" x14ac:dyDescent="0.45">
      <c r="B20" s="9">
        <v>12</v>
      </c>
      <c r="C20" s="10" t="s">
        <v>29</v>
      </c>
      <c r="D20" s="9" t="s">
        <v>12</v>
      </c>
      <c r="E20" s="12">
        <v>3900</v>
      </c>
      <c r="F20" s="12">
        <v>7800</v>
      </c>
      <c r="G20" s="12">
        <v>0</v>
      </c>
      <c r="H20" s="11">
        <v>0</v>
      </c>
      <c r="I20" s="11">
        <v>0</v>
      </c>
      <c r="J20" s="12">
        <v>0</v>
      </c>
      <c r="K20" s="11">
        <f t="shared" si="0"/>
        <v>11700</v>
      </c>
      <c r="L20" s="9" t="s">
        <v>37</v>
      </c>
      <c r="M20" s="6" t="s">
        <v>13</v>
      </c>
    </row>
    <row r="21" spans="2:13" x14ac:dyDescent="0.45">
      <c r="B21" s="9">
        <v>13</v>
      </c>
      <c r="C21" s="10" t="s">
        <v>30</v>
      </c>
      <c r="D21" s="9" t="s">
        <v>12</v>
      </c>
      <c r="E21" s="12">
        <v>5400</v>
      </c>
      <c r="F21" s="12">
        <v>0</v>
      </c>
      <c r="G21" s="12">
        <v>0</v>
      </c>
      <c r="H21" s="11">
        <v>0</v>
      </c>
      <c r="I21" s="11">
        <v>0</v>
      </c>
      <c r="J21" s="12">
        <v>0</v>
      </c>
      <c r="K21" s="11">
        <f t="shared" si="0"/>
        <v>5400</v>
      </c>
      <c r="L21" s="9" t="s">
        <v>37</v>
      </c>
      <c r="M21" s="6" t="s">
        <v>13</v>
      </c>
    </row>
    <row r="22" spans="2:13" x14ac:dyDescent="0.45">
      <c r="B22" s="9">
        <v>14</v>
      </c>
      <c r="C22" s="10" t="s">
        <v>31</v>
      </c>
      <c r="D22" s="9" t="s">
        <v>12</v>
      </c>
      <c r="E22" s="12">
        <v>17700</v>
      </c>
      <c r="F22" s="12">
        <v>40000</v>
      </c>
      <c r="G22" s="12">
        <v>0</v>
      </c>
      <c r="H22" s="11">
        <v>0</v>
      </c>
      <c r="I22" s="11">
        <v>0</v>
      </c>
      <c r="J22" s="12">
        <v>0</v>
      </c>
      <c r="K22" s="11">
        <f t="shared" si="0"/>
        <v>57700</v>
      </c>
      <c r="L22" s="9" t="s">
        <v>37</v>
      </c>
      <c r="M22" s="6" t="s">
        <v>13</v>
      </c>
    </row>
    <row r="23" spans="2:13" x14ac:dyDescent="0.45">
      <c r="B23" s="9">
        <v>15</v>
      </c>
      <c r="C23" s="10" t="s">
        <v>32</v>
      </c>
      <c r="D23" s="9" t="s">
        <v>12</v>
      </c>
      <c r="E23" s="12">
        <v>39900</v>
      </c>
      <c r="F23" s="12">
        <v>120000</v>
      </c>
      <c r="G23" s="12">
        <v>0</v>
      </c>
      <c r="H23" s="11">
        <v>0</v>
      </c>
      <c r="I23" s="11">
        <v>0</v>
      </c>
      <c r="J23" s="12">
        <v>0</v>
      </c>
      <c r="K23" s="11">
        <f t="shared" si="0"/>
        <v>159900</v>
      </c>
      <c r="L23" s="9" t="s">
        <v>37</v>
      </c>
      <c r="M23" s="6" t="s">
        <v>13</v>
      </c>
    </row>
    <row r="24" spans="2:13" x14ac:dyDescent="0.45">
      <c r="B24" s="9">
        <v>16</v>
      </c>
      <c r="C24" s="10" t="s">
        <v>33</v>
      </c>
      <c r="D24" s="9" t="s">
        <v>12</v>
      </c>
      <c r="E24" s="12">
        <v>0</v>
      </c>
      <c r="F24" s="12">
        <v>343000</v>
      </c>
      <c r="G24" s="12">
        <v>0</v>
      </c>
      <c r="H24" s="11">
        <v>0</v>
      </c>
      <c r="I24" s="11">
        <v>0</v>
      </c>
      <c r="J24" s="12">
        <v>0</v>
      </c>
      <c r="K24" s="11">
        <f t="shared" si="0"/>
        <v>343000</v>
      </c>
      <c r="L24" s="9" t="s">
        <v>37</v>
      </c>
      <c r="M24" s="6" t="s">
        <v>13</v>
      </c>
    </row>
    <row r="25" spans="2:13" x14ac:dyDescent="0.45">
      <c r="B25" s="9"/>
      <c r="C25" s="10"/>
      <c r="D25" s="10"/>
      <c r="E25" s="12"/>
      <c r="F25" s="12"/>
      <c r="G25" s="12"/>
      <c r="H25" s="11"/>
      <c r="I25" s="11"/>
      <c r="J25" s="12"/>
      <c r="K25" s="11"/>
      <c r="L25" s="9"/>
      <c r="M25" s="10"/>
    </row>
    <row r="26" spans="2:13" x14ac:dyDescent="0.45">
      <c r="B26" s="9"/>
      <c r="C26" s="10"/>
      <c r="D26" s="10"/>
      <c r="E26" s="12"/>
      <c r="F26" s="12"/>
      <c r="G26" s="12"/>
      <c r="H26" s="11"/>
      <c r="I26" s="11"/>
      <c r="J26" s="12"/>
      <c r="K26" s="11"/>
      <c r="L26" s="9"/>
      <c r="M26" s="10"/>
    </row>
    <row r="27" spans="2:13" x14ac:dyDescent="0.45">
      <c r="B27" s="9"/>
      <c r="C27" s="10"/>
      <c r="D27" s="10"/>
      <c r="E27" s="12"/>
      <c r="F27" s="12"/>
      <c r="G27" s="12"/>
      <c r="H27" s="11"/>
      <c r="I27" s="11"/>
      <c r="J27" s="12"/>
      <c r="K27" s="11"/>
      <c r="L27" s="9"/>
      <c r="M27" s="10"/>
    </row>
    <row r="28" spans="2:13" x14ac:dyDescent="0.45">
      <c r="B28" s="9"/>
      <c r="C28" s="10"/>
      <c r="D28" s="10"/>
      <c r="E28" s="12"/>
      <c r="F28" s="12"/>
      <c r="G28" s="12"/>
      <c r="H28" s="11"/>
      <c r="I28" s="11"/>
      <c r="J28" s="12"/>
      <c r="K28" s="11"/>
      <c r="L28" s="9"/>
      <c r="M28" s="10"/>
    </row>
    <row r="29" spans="2:13" x14ac:dyDescent="0.45">
      <c r="B29" s="9"/>
      <c r="C29" s="22" t="s">
        <v>11</v>
      </c>
      <c r="D29" s="23"/>
      <c r="E29" s="11">
        <f>SUM(E9:E28)</f>
        <v>1817700</v>
      </c>
      <c r="F29" s="11">
        <f t="shared" ref="F29:K29" si="1">SUM(F9:F28)</f>
        <v>1776300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11">
        <f t="shared" si="1"/>
        <v>0</v>
      </c>
      <c r="K29" s="11">
        <f t="shared" si="1"/>
        <v>3594000</v>
      </c>
      <c r="L29" s="9"/>
      <c r="M29" s="10"/>
    </row>
    <row r="32" spans="2:13" x14ac:dyDescent="0.45">
      <c r="B32" s="28" t="s">
        <v>44</v>
      </c>
      <c r="C32" s="29"/>
      <c r="D32" s="29"/>
      <c r="E32" s="29"/>
      <c r="F32" s="29"/>
      <c r="G32" s="29"/>
      <c r="H32" s="29"/>
      <c r="I32" s="30"/>
      <c r="J32" s="30"/>
      <c r="K32" s="30"/>
      <c r="L32" s="30"/>
    </row>
    <row r="33" spans="2:13" x14ac:dyDescent="0.45">
      <c r="B33" s="28" t="s">
        <v>35</v>
      </c>
      <c r="C33" s="29"/>
      <c r="D33" s="29"/>
      <c r="E33" s="29"/>
      <c r="F33" s="29"/>
      <c r="G33" s="29"/>
      <c r="H33" s="29"/>
      <c r="I33" s="30"/>
      <c r="J33" s="30"/>
      <c r="K33" s="30"/>
      <c r="L33" s="30"/>
    </row>
    <row r="34" spans="2:13" x14ac:dyDescent="0.45">
      <c r="B34" s="28" t="s">
        <v>52</v>
      </c>
      <c r="C34" s="29"/>
      <c r="D34" s="29"/>
      <c r="E34" s="29"/>
      <c r="F34" s="29"/>
      <c r="G34" s="29"/>
      <c r="H34" s="29"/>
      <c r="I34" s="30"/>
      <c r="J34" s="30"/>
      <c r="K34" s="30"/>
      <c r="L34" s="30"/>
    </row>
    <row r="35" spans="2:13" x14ac:dyDescent="0.45">
      <c r="C35" s="2"/>
    </row>
    <row r="36" spans="2:13" x14ac:dyDescent="0.45">
      <c r="B36" s="33" t="s">
        <v>0</v>
      </c>
      <c r="C36" s="33" t="s">
        <v>1</v>
      </c>
      <c r="D36" s="33" t="s">
        <v>39</v>
      </c>
      <c r="E36" s="24" t="s">
        <v>45</v>
      </c>
      <c r="F36" s="25"/>
      <c r="G36" s="25"/>
      <c r="H36" s="24" t="s">
        <v>50</v>
      </c>
      <c r="I36" s="25" t="s">
        <v>48</v>
      </c>
      <c r="J36" s="25" t="s">
        <v>40</v>
      </c>
      <c r="K36" s="26" t="s">
        <v>51</v>
      </c>
      <c r="L36" s="7" t="s">
        <v>40</v>
      </c>
      <c r="M36" s="3"/>
    </row>
    <row r="37" spans="2:13" x14ac:dyDescent="0.45">
      <c r="B37" s="34"/>
      <c r="C37" s="34"/>
      <c r="D37" s="34"/>
      <c r="E37" s="13" t="s">
        <v>46</v>
      </c>
      <c r="F37" s="13" t="s">
        <v>47</v>
      </c>
      <c r="G37" s="13" t="s">
        <v>11</v>
      </c>
      <c r="H37" s="20" t="s">
        <v>46</v>
      </c>
      <c r="I37" s="20" t="s">
        <v>47</v>
      </c>
      <c r="J37" s="13" t="s">
        <v>11</v>
      </c>
      <c r="K37" s="27"/>
      <c r="L37" s="13" t="s">
        <v>42</v>
      </c>
      <c r="M37" s="2"/>
    </row>
    <row r="38" spans="2:13" x14ac:dyDescent="0.45">
      <c r="B38" s="13">
        <v>1</v>
      </c>
      <c r="C38" s="14" t="s">
        <v>18</v>
      </c>
      <c r="D38" s="10" t="s">
        <v>43</v>
      </c>
      <c r="E38" s="12">
        <v>65700</v>
      </c>
      <c r="F38" s="12">
        <v>0</v>
      </c>
      <c r="G38" s="16">
        <f>E38+F38</f>
        <v>65700</v>
      </c>
      <c r="H38" s="11">
        <v>0</v>
      </c>
      <c r="I38" s="11">
        <v>0</v>
      </c>
      <c r="J38" s="16">
        <f>H38+I38</f>
        <v>0</v>
      </c>
      <c r="K38" s="12">
        <f>J38*100/G38</f>
        <v>0</v>
      </c>
      <c r="L38" s="9" t="s">
        <v>49</v>
      </c>
    </row>
    <row r="39" spans="2:13" x14ac:dyDescent="0.45">
      <c r="B39" s="9">
        <v>2</v>
      </c>
      <c r="C39" s="15" t="s">
        <v>19</v>
      </c>
      <c r="D39" s="10" t="s">
        <v>43</v>
      </c>
      <c r="E39" s="12">
        <v>60000</v>
      </c>
      <c r="F39" s="12">
        <v>0</v>
      </c>
      <c r="G39" s="16">
        <f t="shared" ref="G39:G53" si="2">E39+F39</f>
        <v>60000</v>
      </c>
      <c r="H39" s="11">
        <v>0</v>
      </c>
      <c r="I39" s="11">
        <v>0</v>
      </c>
      <c r="J39" s="16">
        <f t="shared" ref="J39:J53" si="3">H39+I39</f>
        <v>0</v>
      </c>
      <c r="K39" s="12">
        <f t="shared" ref="K39:K53" si="4">J39*100/G39</f>
        <v>0</v>
      </c>
      <c r="L39" s="9" t="s">
        <v>49</v>
      </c>
    </row>
    <row r="40" spans="2:13" x14ac:dyDescent="0.45">
      <c r="B40" s="9">
        <v>3</v>
      </c>
      <c r="C40" s="15" t="s">
        <v>20</v>
      </c>
      <c r="D40" s="10" t="s">
        <v>43</v>
      </c>
      <c r="E40" s="12">
        <v>571200</v>
      </c>
      <c r="F40" s="12">
        <v>0</v>
      </c>
      <c r="G40" s="16">
        <f t="shared" si="2"/>
        <v>571200</v>
      </c>
      <c r="H40" s="11">
        <v>0</v>
      </c>
      <c r="I40" s="11">
        <v>0</v>
      </c>
      <c r="J40" s="16">
        <f t="shared" si="3"/>
        <v>0</v>
      </c>
      <c r="K40" s="12">
        <f t="shared" si="4"/>
        <v>0</v>
      </c>
      <c r="L40" s="9" t="s">
        <v>49</v>
      </c>
    </row>
    <row r="41" spans="2:13" x14ac:dyDescent="0.45">
      <c r="B41" s="9">
        <v>4</v>
      </c>
      <c r="C41" s="15" t="s">
        <v>21</v>
      </c>
      <c r="D41" s="10" t="s">
        <v>43</v>
      </c>
      <c r="E41" s="12">
        <v>25400</v>
      </c>
      <c r="F41" s="12">
        <v>15000</v>
      </c>
      <c r="G41" s="16">
        <f t="shared" si="2"/>
        <v>40400</v>
      </c>
      <c r="H41" s="11">
        <v>25400</v>
      </c>
      <c r="I41" s="11">
        <v>6000</v>
      </c>
      <c r="J41" s="16">
        <f t="shared" si="3"/>
        <v>31400</v>
      </c>
      <c r="K41" s="12">
        <f t="shared" si="4"/>
        <v>77.722772277227719</v>
      </c>
      <c r="L41" s="9" t="s">
        <v>49</v>
      </c>
    </row>
    <row r="42" spans="2:13" x14ac:dyDescent="0.45">
      <c r="B42" s="9">
        <v>5</v>
      </c>
      <c r="C42" s="15" t="s">
        <v>22</v>
      </c>
      <c r="D42" s="10" t="s">
        <v>43</v>
      </c>
      <c r="E42" s="12">
        <v>5200</v>
      </c>
      <c r="F42" s="12">
        <v>0</v>
      </c>
      <c r="G42" s="16">
        <f t="shared" si="2"/>
        <v>5200</v>
      </c>
      <c r="H42" s="11">
        <v>5200</v>
      </c>
      <c r="I42" s="11">
        <v>500</v>
      </c>
      <c r="J42" s="16">
        <f t="shared" si="3"/>
        <v>5700</v>
      </c>
      <c r="K42" s="11" t="s">
        <v>53</v>
      </c>
      <c r="L42" s="9" t="s">
        <v>49</v>
      </c>
    </row>
    <row r="43" spans="2:13" x14ac:dyDescent="0.45">
      <c r="B43" s="9">
        <v>6</v>
      </c>
      <c r="C43" s="15" t="s">
        <v>23</v>
      </c>
      <c r="D43" s="10" t="s">
        <v>43</v>
      </c>
      <c r="E43" s="12">
        <v>31800</v>
      </c>
      <c r="F43" s="12">
        <v>0</v>
      </c>
      <c r="G43" s="16">
        <f t="shared" si="2"/>
        <v>31800</v>
      </c>
      <c r="H43" s="11">
        <v>31800</v>
      </c>
      <c r="I43" s="11">
        <v>1200</v>
      </c>
      <c r="J43" s="16">
        <f t="shared" si="3"/>
        <v>33000</v>
      </c>
      <c r="K43" s="11" t="s">
        <v>53</v>
      </c>
      <c r="L43" s="9" t="s">
        <v>49</v>
      </c>
    </row>
    <row r="44" spans="2:13" x14ac:dyDescent="0.45">
      <c r="B44" s="9">
        <v>7</v>
      </c>
      <c r="C44" s="15" t="s">
        <v>24</v>
      </c>
      <c r="D44" s="10" t="s">
        <v>43</v>
      </c>
      <c r="E44" s="12">
        <v>1400</v>
      </c>
      <c r="F44" s="12">
        <v>0</v>
      </c>
      <c r="G44" s="16">
        <f t="shared" si="2"/>
        <v>1400</v>
      </c>
      <c r="H44" s="11">
        <v>1400</v>
      </c>
      <c r="I44" s="11">
        <v>0</v>
      </c>
      <c r="J44" s="16">
        <f t="shared" si="3"/>
        <v>1400</v>
      </c>
      <c r="K44" s="12">
        <f t="shared" si="4"/>
        <v>100</v>
      </c>
      <c r="L44" s="9" t="s">
        <v>49</v>
      </c>
    </row>
    <row r="45" spans="2:13" x14ac:dyDescent="0.45">
      <c r="B45" s="9">
        <v>8</v>
      </c>
      <c r="C45" s="15" t="s">
        <v>25</v>
      </c>
      <c r="D45" s="10" t="s">
        <v>43</v>
      </c>
      <c r="E45" s="12">
        <v>63600</v>
      </c>
      <c r="F45" s="12">
        <v>733500</v>
      </c>
      <c r="G45" s="16">
        <f t="shared" si="2"/>
        <v>797100</v>
      </c>
      <c r="H45" s="11">
        <v>640800</v>
      </c>
      <c r="I45" s="11">
        <v>176652</v>
      </c>
      <c r="J45" s="16">
        <f t="shared" si="3"/>
        <v>817452</v>
      </c>
      <c r="K45" s="11" t="s">
        <v>53</v>
      </c>
      <c r="L45" s="9" t="s">
        <v>49</v>
      </c>
    </row>
    <row r="46" spans="2:13" x14ac:dyDescent="0.45">
      <c r="B46" s="9">
        <v>9</v>
      </c>
      <c r="C46" s="15" t="s">
        <v>26</v>
      </c>
      <c r="D46" s="10" t="s">
        <v>43</v>
      </c>
      <c r="E46" s="12">
        <v>14000</v>
      </c>
      <c r="F46" s="12">
        <v>25000</v>
      </c>
      <c r="G46" s="16">
        <f t="shared" si="2"/>
        <v>39000</v>
      </c>
      <c r="H46" s="11">
        <v>250000</v>
      </c>
      <c r="I46" s="11">
        <v>4190</v>
      </c>
      <c r="J46" s="16">
        <f t="shared" si="3"/>
        <v>254190</v>
      </c>
      <c r="K46" s="11" t="s">
        <v>53</v>
      </c>
      <c r="L46" s="9" t="s">
        <v>49</v>
      </c>
    </row>
    <row r="47" spans="2:13" x14ac:dyDescent="0.45">
      <c r="B47" s="9">
        <v>10</v>
      </c>
      <c r="C47" s="15" t="s">
        <v>27</v>
      </c>
      <c r="D47" s="10" t="s">
        <v>43</v>
      </c>
      <c r="E47" s="12">
        <v>31000</v>
      </c>
      <c r="F47" s="12">
        <v>0</v>
      </c>
      <c r="G47" s="16">
        <f t="shared" si="2"/>
        <v>31000</v>
      </c>
      <c r="H47" s="11">
        <v>31000</v>
      </c>
      <c r="I47" s="11">
        <v>0</v>
      </c>
      <c r="J47" s="16">
        <f t="shared" si="3"/>
        <v>31000</v>
      </c>
      <c r="K47" s="12">
        <f t="shared" si="4"/>
        <v>100</v>
      </c>
      <c r="L47" s="9" t="s">
        <v>49</v>
      </c>
    </row>
    <row r="48" spans="2:13" x14ac:dyDescent="0.45">
      <c r="B48" s="9">
        <v>11</v>
      </c>
      <c r="C48" s="15" t="s">
        <v>28</v>
      </c>
      <c r="D48" s="10" t="s">
        <v>43</v>
      </c>
      <c r="E48" s="12">
        <v>881500</v>
      </c>
      <c r="F48" s="12">
        <v>492000</v>
      </c>
      <c r="G48" s="16">
        <f t="shared" si="2"/>
        <v>1373500</v>
      </c>
      <c r="H48" s="11">
        <v>432000</v>
      </c>
      <c r="I48" s="11">
        <v>72000</v>
      </c>
      <c r="J48" s="16">
        <f t="shared" si="3"/>
        <v>504000</v>
      </c>
      <c r="K48" s="12">
        <f t="shared" si="4"/>
        <v>36.69457590098289</v>
      </c>
      <c r="L48" s="9" t="s">
        <v>49</v>
      </c>
    </row>
    <row r="49" spans="2:12" x14ac:dyDescent="0.45">
      <c r="B49" s="9">
        <v>12</v>
      </c>
      <c r="C49" s="15" t="s">
        <v>29</v>
      </c>
      <c r="D49" s="10" t="s">
        <v>43</v>
      </c>
      <c r="E49" s="12">
        <v>3900</v>
      </c>
      <c r="F49" s="12">
        <v>7800</v>
      </c>
      <c r="G49" s="16">
        <f t="shared" si="2"/>
        <v>11700</v>
      </c>
      <c r="H49" s="11">
        <v>10000</v>
      </c>
      <c r="I49" s="11">
        <v>0</v>
      </c>
      <c r="J49" s="16">
        <f t="shared" si="3"/>
        <v>10000</v>
      </c>
      <c r="K49" s="12">
        <f t="shared" si="4"/>
        <v>85.470085470085465</v>
      </c>
      <c r="L49" s="9" t="s">
        <v>49</v>
      </c>
    </row>
    <row r="50" spans="2:12" x14ac:dyDescent="0.45">
      <c r="B50" s="9">
        <v>13</v>
      </c>
      <c r="C50" s="15" t="s">
        <v>30</v>
      </c>
      <c r="D50" s="10" t="s">
        <v>43</v>
      </c>
      <c r="E50" s="12">
        <v>5400</v>
      </c>
      <c r="F50" s="12">
        <v>0</v>
      </c>
      <c r="G50" s="16">
        <f t="shared" si="2"/>
        <v>5400</v>
      </c>
      <c r="H50" s="11">
        <v>30000</v>
      </c>
      <c r="I50" s="11">
        <v>0</v>
      </c>
      <c r="J50" s="16">
        <f t="shared" si="3"/>
        <v>30000</v>
      </c>
      <c r="K50" s="11" t="s">
        <v>53</v>
      </c>
      <c r="L50" s="9" t="s">
        <v>49</v>
      </c>
    </row>
    <row r="51" spans="2:12" x14ac:dyDescent="0.45">
      <c r="B51" s="9">
        <v>14</v>
      </c>
      <c r="C51" s="15" t="s">
        <v>31</v>
      </c>
      <c r="D51" s="10" t="s">
        <v>43</v>
      </c>
      <c r="E51" s="12">
        <v>17700</v>
      </c>
      <c r="F51" s="12">
        <v>40000</v>
      </c>
      <c r="G51" s="16">
        <f t="shared" si="2"/>
        <v>57700</v>
      </c>
      <c r="H51" s="11">
        <v>30000</v>
      </c>
      <c r="I51" s="11">
        <v>4825</v>
      </c>
      <c r="J51" s="16">
        <f t="shared" si="3"/>
        <v>34825</v>
      </c>
      <c r="K51" s="12">
        <f t="shared" si="4"/>
        <v>60.355285961871751</v>
      </c>
      <c r="L51" s="9" t="s">
        <v>49</v>
      </c>
    </row>
    <row r="52" spans="2:12" x14ac:dyDescent="0.45">
      <c r="B52" s="9">
        <v>15</v>
      </c>
      <c r="C52" s="15" t="s">
        <v>32</v>
      </c>
      <c r="D52" s="10" t="s">
        <v>43</v>
      </c>
      <c r="E52" s="12">
        <v>39900</v>
      </c>
      <c r="F52" s="12">
        <v>120000</v>
      </c>
      <c r="G52" s="16">
        <f t="shared" si="2"/>
        <v>159900</v>
      </c>
      <c r="H52" s="11">
        <v>24000</v>
      </c>
      <c r="I52" s="11">
        <v>21150.13</v>
      </c>
      <c r="J52" s="16">
        <f t="shared" si="3"/>
        <v>45150.130000000005</v>
      </c>
      <c r="K52" s="12">
        <f t="shared" si="4"/>
        <v>28.236479049405879</v>
      </c>
      <c r="L52" s="9" t="s">
        <v>49</v>
      </c>
    </row>
    <row r="53" spans="2:12" x14ac:dyDescent="0.45">
      <c r="B53" s="9">
        <v>16</v>
      </c>
      <c r="C53" s="15" t="s">
        <v>33</v>
      </c>
      <c r="D53" s="10" t="s">
        <v>43</v>
      </c>
      <c r="E53" s="12">
        <v>0</v>
      </c>
      <c r="F53" s="12">
        <v>343000</v>
      </c>
      <c r="G53" s="16">
        <f t="shared" si="2"/>
        <v>343000</v>
      </c>
      <c r="H53" s="11">
        <v>90100</v>
      </c>
      <c r="I53" s="11">
        <v>0</v>
      </c>
      <c r="J53" s="16">
        <f t="shared" si="3"/>
        <v>90100</v>
      </c>
      <c r="K53" s="12">
        <f t="shared" si="4"/>
        <v>26.268221574344022</v>
      </c>
      <c r="L53" s="9" t="s">
        <v>49</v>
      </c>
    </row>
    <row r="54" spans="2:12" x14ac:dyDescent="0.45">
      <c r="B54" s="9"/>
      <c r="C54" s="10"/>
      <c r="D54" s="10"/>
      <c r="E54" s="10"/>
      <c r="F54" s="10"/>
      <c r="G54" s="10"/>
      <c r="H54" s="11"/>
      <c r="I54" s="11"/>
      <c r="J54" s="10"/>
      <c r="K54" s="11"/>
      <c r="L54" s="9"/>
    </row>
    <row r="55" spans="2:12" x14ac:dyDescent="0.45">
      <c r="B55" s="9"/>
      <c r="C55" s="10"/>
      <c r="D55" s="10"/>
      <c r="E55" s="10"/>
      <c r="F55" s="10"/>
      <c r="G55" s="10"/>
      <c r="H55" s="11"/>
      <c r="I55" s="11"/>
      <c r="J55" s="10"/>
      <c r="K55" s="11"/>
      <c r="L55" s="9"/>
    </row>
    <row r="56" spans="2:12" x14ac:dyDescent="0.45">
      <c r="B56" s="9"/>
      <c r="C56" s="10"/>
      <c r="D56" s="10"/>
      <c r="E56" s="10"/>
      <c r="F56" s="10"/>
      <c r="G56" s="10"/>
      <c r="H56" s="11"/>
      <c r="I56" s="11"/>
      <c r="J56" s="10"/>
      <c r="K56" s="11"/>
      <c r="L56" s="9"/>
    </row>
    <row r="57" spans="2:12" x14ac:dyDescent="0.45">
      <c r="B57" s="9"/>
      <c r="C57" s="10"/>
      <c r="D57" s="10"/>
      <c r="E57" s="10"/>
      <c r="F57" s="10"/>
      <c r="G57" s="10"/>
      <c r="H57" s="11"/>
      <c r="I57" s="11"/>
      <c r="J57" s="10"/>
      <c r="K57" s="11"/>
      <c r="L57" s="9"/>
    </row>
    <row r="58" spans="2:12" x14ac:dyDescent="0.45">
      <c r="B58" s="9"/>
      <c r="C58" s="10"/>
      <c r="D58" s="10"/>
      <c r="E58" s="10"/>
      <c r="F58" s="10"/>
      <c r="G58" s="10"/>
      <c r="H58" s="11"/>
      <c r="I58" s="11"/>
      <c r="J58" s="10"/>
      <c r="K58" s="11"/>
      <c r="L58" s="9"/>
    </row>
    <row r="59" spans="2:12" x14ac:dyDescent="0.45">
      <c r="B59" s="9"/>
      <c r="C59" s="22" t="s">
        <v>11</v>
      </c>
      <c r="D59" s="23"/>
      <c r="E59" s="16">
        <f>SUM(E38:E53)</f>
        <v>1817700</v>
      </c>
      <c r="F59" s="16">
        <f>SUM(F38:F53)</f>
        <v>1776300</v>
      </c>
      <c r="G59" s="16">
        <f>E59+F59</f>
        <v>3594000</v>
      </c>
      <c r="H59" s="16">
        <f>SUM(H38:H53)</f>
        <v>1601700</v>
      </c>
      <c r="I59" s="11">
        <f>SUM(I38:I53)</f>
        <v>286517.13</v>
      </c>
      <c r="J59" s="16">
        <f>H59+I59</f>
        <v>1888217.13</v>
      </c>
      <c r="K59" s="12">
        <f t="shared" ref="K59" si="5">J59*100/G59</f>
        <v>52.538039232053421</v>
      </c>
      <c r="L59" s="9"/>
    </row>
  </sheetData>
  <mergeCells count="16">
    <mergeCell ref="B2:M2"/>
    <mergeCell ref="B3:M3"/>
    <mergeCell ref="B4:M4"/>
    <mergeCell ref="C29:D29"/>
    <mergeCell ref="C36:C37"/>
    <mergeCell ref="B36:B37"/>
    <mergeCell ref="D36:D37"/>
    <mergeCell ref="E6:J6"/>
    <mergeCell ref="E7:F7"/>
    <mergeCell ref="C59:D59"/>
    <mergeCell ref="E36:G36"/>
    <mergeCell ref="H36:J36"/>
    <mergeCell ref="K36:K37"/>
    <mergeCell ref="B32:L32"/>
    <mergeCell ref="B33:L33"/>
    <mergeCell ref="B34:L3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cp:lastPrinted>2025-07-04T07:00:39Z</cp:lastPrinted>
  <dcterms:created xsi:type="dcterms:W3CDTF">2025-07-04T06:44:40Z</dcterms:created>
  <dcterms:modified xsi:type="dcterms:W3CDTF">2025-07-04T07:58:00Z</dcterms:modified>
</cp:coreProperties>
</file>